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8"/>
  </bookViews>
  <sheets>
    <sheet name="Canada" sheetId="1" r:id="rId1"/>
    <sheet name="Australia" sheetId="2" r:id="rId2"/>
    <sheet name="New Zealan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2"/>
  <c r="C8" i="4"/>
  <c r="B8" i="4" l="1"/>
  <c r="B8" i="2"/>
  <c r="B9" i="1" l="1"/>
  <c r="F6" i="1"/>
  <c r="F7" i="1" s="1"/>
  <c r="F8" i="1" s="1"/>
  <c r="F9" i="1" s="1"/>
  <c r="F10" i="1" s="1"/>
  <c r="F11" i="1" s="1"/>
  <c r="F12" i="1" s="1"/>
  <c r="F13" i="1" s="1"/>
  <c r="F14" i="1" s="1"/>
  <c r="E5" i="1"/>
  <c r="E6" i="1" s="1"/>
  <c r="E7" i="1" s="1"/>
  <c r="E8" i="1" s="1"/>
  <c r="E9" i="1" s="1"/>
  <c r="E10" i="1" s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<sst xmlns="http://schemas.openxmlformats.org/spreadsheetml/2006/main" count="137" uniqueCount="99">
  <si>
    <t>Federal Skilled Worker (Express Entry)</t>
  </si>
  <si>
    <t>Criteria</t>
  </si>
  <si>
    <t>Max Points</t>
  </si>
  <si>
    <t>Points Achieved</t>
  </si>
  <si>
    <t>Age</t>
  </si>
  <si>
    <t xml:space="preserve">Age </t>
  </si>
  <si>
    <t>Points</t>
  </si>
  <si>
    <t>Under 18</t>
  </si>
  <si>
    <t>18-35</t>
  </si>
  <si>
    <t>47 and Older</t>
  </si>
  <si>
    <t>Education</t>
  </si>
  <si>
    <t>Phd or Equivalent</t>
  </si>
  <si>
    <t>Masters Degree</t>
  </si>
  <si>
    <t>Two or More Bachelor Degree (Min 3 years)</t>
  </si>
  <si>
    <t>Bachleor Degree (Min 3 years)</t>
  </si>
  <si>
    <t>Post secondary degree or diploma- 2 yrs</t>
  </si>
  <si>
    <t>Post secondary degree or diploma- 1 yrs</t>
  </si>
  <si>
    <t>High School- 12th</t>
  </si>
  <si>
    <t>Experience</t>
  </si>
  <si>
    <t>Exp (yrs)</t>
  </si>
  <si>
    <t>2 to 3</t>
  </si>
  <si>
    <t>4 to 5</t>
  </si>
  <si>
    <t xml:space="preserve">6 or more </t>
  </si>
  <si>
    <t>Language Skills</t>
  </si>
  <si>
    <t>Employment in Canada</t>
  </si>
  <si>
    <t>Adaptability</t>
  </si>
  <si>
    <t>TOTAL</t>
  </si>
  <si>
    <t>Qualifying Score</t>
  </si>
  <si>
    <t>Your spouse language level (CLB 4 or higher)</t>
  </si>
  <si>
    <t>you studied for 2 years in Canada</t>
  </si>
  <si>
    <t>Your spouse studied for 2 years in Canada</t>
  </si>
  <si>
    <t>You worked in Canada for one yr</t>
  </si>
  <si>
    <t>Your spouse worked in Canada for one yr</t>
  </si>
  <si>
    <t>You have relative in Canada</t>
  </si>
  <si>
    <t>Second Language- French</t>
  </si>
  <si>
    <t>Language (CLB-Canadian Language Benchmark)</t>
  </si>
  <si>
    <t>L</t>
  </si>
  <si>
    <t>R</t>
  </si>
  <si>
    <t>W</t>
  </si>
  <si>
    <t>S</t>
  </si>
  <si>
    <t>CLB/IELTS</t>
  </si>
  <si>
    <t>VISA Fee</t>
  </si>
  <si>
    <t>Main Applicant</t>
  </si>
  <si>
    <t>AUD</t>
  </si>
  <si>
    <t>Co Applicant- 18 +</t>
  </si>
  <si>
    <t>Child Under 18</t>
  </si>
  <si>
    <t>Skill Assessment</t>
  </si>
  <si>
    <t>300 to 1000</t>
  </si>
  <si>
    <t>Fee</t>
  </si>
  <si>
    <t>CAD</t>
  </si>
  <si>
    <t>Processing Fee (550) and right of permanent resident (490)</t>
  </si>
  <si>
    <t>Spouse</t>
  </si>
  <si>
    <t>Depndent Child</t>
  </si>
  <si>
    <t>WES (Education Document Verification)</t>
  </si>
  <si>
    <t>Phd</t>
  </si>
  <si>
    <t>Skilled Independent visa (subclass 189) (Points-tested) stream</t>
  </si>
  <si>
    <t>Relevant Occupation</t>
  </si>
  <si>
    <t>https://www.homeaffairs.gov.au/trav/work/work/skills-assessment-and-assessing-authorities/skilled-occupations-lists/combined-stsol-mltssl</t>
  </si>
  <si>
    <t>18-24</t>
  </si>
  <si>
    <t>25-32</t>
  </si>
  <si>
    <t>33-39</t>
  </si>
  <si>
    <t>40-44</t>
  </si>
  <si>
    <t>6+</t>
  </si>
  <si>
    <t>7+</t>
  </si>
  <si>
    <t>8+</t>
  </si>
  <si>
    <t>IELTS (In each component)</t>
  </si>
  <si>
    <t>Below 6</t>
  </si>
  <si>
    <t>Not Eligible</t>
  </si>
  <si>
    <t>PTE Academic (In each component)</t>
  </si>
  <si>
    <t>Below 50</t>
  </si>
  <si>
    <t>65+</t>
  </si>
  <si>
    <t>50+</t>
  </si>
  <si>
    <t>79+</t>
  </si>
  <si>
    <t>Bachleor or Higher</t>
  </si>
  <si>
    <t>Qualification recognised by skill assessing authority</t>
  </si>
  <si>
    <t>Work Ex (In Nominated Occupation)-yrs</t>
  </si>
  <si>
    <t>&lt;3</t>
  </si>
  <si>
    <t>POINTS NEEDED -65</t>
  </si>
  <si>
    <t>There are additional points for Education in Australia and Work Ex in Australia.</t>
  </si>
  <si>
    <t>Partner Skill Qualification</t>
  </si>
  <si>
    <t>Partner should be able to pass skill assessment test for these 5 marks</t>
  </si>
  <si>
    <t>45-49</t>
  </si>
  <si>
    <t>50-55</t>
  </si>
  <si>
    <t>There are additional points for Education and Work Ex in New Zealand.</t>
  </si>
  <si>
    <t>Close Family in New Zealand- 10 points</t>
  </si>
  <si>
    <t>Bonus points for Work Ex in identified future growth area- 2-5 yrs (10 points), 6+ yrs (15 points)</t>
  </si>
  <si>
    <t>Bonus points for Work Ex in absolute skill shortage area- 2-5 yrs (10 points), 6+ yrs (15 points)</t>
  </si>
  <si>
    <t>Master/Phd</t>
  </si>
  <si>
    <t>Diploma</t>
  </si>
  <si>
    <t>Spouse education qualification- diploma- 10 points, Bachleor and higher-20 points</t>
  </si>
  <si>
    <t>20-39</t>
  </si>
  <si>
    <t>Any other</t>
  </si>
  <si>
    <t>Skilled Migrant Category Resident Visa</t>
  </si>
  <si>
    <t>NZD</t>
  </si>
  <si>
    <t>POINTS NEEDED -100</t>
  </si>
  <si>
    <t>Min IELTS Score required- 6.5 in all sections, co applicant requires -5.5</t>
  </si>
  <si>
    <t>Immigration Cost- Stage 2</t>
  </si>
  <si>
    <t>Application Cost- Stage 1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</si>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</sst>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" fillId="3" borderId="0" xfId="0" applyFont="1" applyFill="1"/>
    <xf numFmtId="16" fontId="0" fillId="0" borderId="1" xfId="0" applyNumberFormat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A12" sqref="A12"/>
    </sheetView>
  </sheetViews>
  <sheetFormatPr defaultRowHeight="14.4" x14ac:dyDescent="0.3"/>
  <cols>
    <col min="1" max="1" width="54" bestFit="1" customWidth="1"/>
    <col min="2" max="2" width="10.6640625" bestFit="1" customWidth="1"/>
    <col min="3" max="3" width="15.44140625" bestFit="1" customWidth="1"/>
    <col min="5" max="6" width="12.109375" bestFit="1" customWidth="1"/>
    <col min="8" max="8" width="40" bestFit="1" customWidth="1"/>
    <col min="14" max="14" width="15.6640625" customWidth="1"/>
    <col min="17" max="17" width="40.88671875" bestFit="1" customWidth="1"/>
  </cols>
  <sheetData>
    <row r="1" spans="1:18" x14ac:dyDescent="0.25">
      <c r="A1" s="17" t="s">
        <v>0</v>
      </c>
      <c r="B1" s="17"/>
      <c r="C1" s="17"/>
      <c r="E1" s="2" t="s">
        <v>5</v>
      </c>
      <c r="F1" s="6" t="s">
        <v>6</v>
      </c>
      <c r="H1" s="2" t="s">
        <v>10</v>
      </c>
      <c r="I1" s="6" t="s">
        <v>6</v>
      </c>
      <c r="K1" s="12" t="s">
        <v>19</v>
      </c>
      <c r="L1" s="6" t="s">
        <v>6</v>
      </c>
      <c r="N1" s="2" t="s">
        <v>35</v>
      </c>
      <c r="O1" s="6" t="s">
        <v>6</v>
      </c>
      <c r="Q1" s="2" t="s">
        <v>25</v>
      </c>
      <c r="R1" s="6" t="s">
        <v>6</v>
      </c>
    </row>
    <row r="2" spans="1:18" x14ac:dyDescent="0.25">
      <c r="A2" s="2" t="s">
        <v>1</v>
      </c>
      <c r="B2" s="2" t="s">
        <v>2</v>
      </c>
      <c r="C2" s="2" t="s">
        <v>3</v>
      </c>
      <c r="E2" s="13" t="s">
        <v>7</v>
      </c>
      <c r="F2" s="5">
        <v>0</v>
      </c>
      <c r="H2" s="1" t="s">
        <v>11</v>
      </c>
      <c r="I2" s="5">
        <v>25</v>
      </c>
      <c r="K2" s="13">
        <v>1</v>
      </c>
      <c r="L2" s="5">
        <v>9</v>
      </c>
      <c r="N2" s="13">
        <v>9</v>
      </c>
      <c r="O2" s="5">
        <v>24</v>
      </c>
      <c r="Q2" s="1" t="s">
        <v>28</v>
      </c>
      <c r="R2" s="5">
        <v>5</v>
      </c>
    </row>
    <row r="3" spans="1:18" x14ac:dyDescent="0.25">
      <c r="A3" s="1" t="s">
        <v>4</v>
      </c>
      <c r="B3" s="5">
        <v>12</v>
      </c>
      <c r="C3" s="5"/>
      <c r="E3" s="13" t="s">
        <v>8</v>
      </c>
      <c r="F3" s="5">
        <v>12</v>
      </c>
      <c r="H3" s="1" t="s">
        <v>12</v>
      </c>
      <c r="I3" s="5">
        <v>23</v>
      </c>
      <c r="K3" s="16" t="s">
        <v>20</v>
      </c>
      <c r="L3" s="5">
        <v>11</v>
      </c>
      <c r="N3" s="13">
        <v>8</v>
      </c>
      <c r="O3" s="5">
        <v>20</v>
      </c>
      <c r="Q3" s="1" t="s">
        <v>29</v>
      </c>
      <c r="R3" s="5">
        <v>5</v>
      </c>
    </row>
    <row r="4" spans="1:18" x14ac:dyDescent="0.25">
      <c r="A4" s="1" t="s">
        <v>10</v>
      </c>
      <c r="B4" s="5">
        <v>25</v>
      </c>
      <c r="C4" s="5"/>
      <c r="E4" s="13">
        <v>36</v>
      </c>
      <c r="F4" s="5">
        <v>11</v>
      </c>
      <c r="H4" s="1" t="s">
        <v>13</v>
      </c>
      <c r="I4" s="5">
        <v>22</v>
      </c>
      <c r="K4" s="13" t="s">
        <v>21</v>
      </c>
      <c r="L4" s="5">
        <v>13</v>
      </c>
      <c r="N4" s="13">
        <v>7</v>
      </c>
      <c r="O4" s="5">
        <v>16</v>
      </c>
      <c r="Q4" s="1" t="s">
        <v>30</v>
      </c>
      <c r="R4" s="5">
        <v>5</v>
      </c>
    </row>
    <row r="5" spans="1:18" x14ac:dyDescent="0.25">
      <c r="A5" s="1" t="s">
        <v>18</v>
      </c>
      <c r="B5" s="5">
        <v>15</v>
      </c>
      <c r="C5" s="5"/>
      <c r="E5" s="13">
        <f t="shared" ref="E5:E14" si="0">E4+1</f>
        <v>37</v>
      </c>
      <c r="F5" s="5">
        <v>10</v>
      </c>
      <c r="H5" s="1" t="s">
        <v>14</v>
      </c>
      <c r="I5" s="5">
        <v>21</v>
      </c>
      <c r="K5" s="13" t="s">
        <v>22</v>
      </c>
      <c r="L5" s="5">
        <v>15</v>
      </c>
      <c r="N5" s="13"/>
      <c r="O5" s="5"/>
      <c r="Q5" s="1" t="s">
        <v>31</v>
      </c>
      <c r="R5" s="5">
        <v>10</v>
      </c>
    </row>
    <row r="6" spans="1:18" x14ac:dyDescent="0.25">
      <c r="A6" s="1" t="s">
        <v>23</v>
      </c>
      <c r="B6" s="5">
        <v>28</v>
      </c>
      <c r="C6" s="5"/>
      <c r="E6" s="13">
        <f t="shared" si="0"/>
        <v>38</v>
      </c>
      <c r="F6" s="5">
        <f>F5-1</f>
        <v>9</v>
      </c>
      <c r="H6" s="1" t="s">
        <v>15</v>
      </c>
      <c r="I6" s="5">
        <v>19</v>
      </c>
      <c r="N6" s="13" t="s">
        <v>34</v>
      </c>
      <c r="O6" s="5">
        <v>4</v>
      </c>
      <c r="Q6" s="1" t="s">
        <v>32</v>
      </c>
      <c r="R6" s="5">
        <v>5</v>
      </c>
    </row>
    <row r="7" spans="1:18" x14ac:dyDescent="0.25">
      <c r="A7" s="1" t="s">
        <v>24</v>
      </c>
      <c r="B7" s="5">
        <v>10</v>
      </c>
      <c r="C7" s="5"/>
      <c r="E7" s="13">
        <f t="shared" si="0"/>
        <v>39</v>
      </c>
      <c r="F7" s="5">
        <f t="shared" ref="F7:F14" si="1">F6-1</f>
        <v>8</v>
      </c>
      <c r="H7" s="1" t="s">
        <v>16</v>
      </c>
      <c r="I7" s="5">
        <v>15</v>
      </c>
      <c r="Q7" s="1" t="s">
        <v>33</v>
      </c>
      <c r="R7" s="5">
        <v>5</v>
      </c>
    </row>
    <row r="8" spans="1:18" x14ac:dyDescent="0.25">
      <c r="A8" s="1" t="s">
        <v>25</v>
      </c>
      <c r="B8" s="5">
        <v>10</v>
      </c>
      <c r="C8" s="5"/>
      <c r="E8" s="13">
        <f t="shared" si="0"/>
        <v>40</v>
      </c>
      <c r="F8" s="5">
        <f t="shared" si="1"/>
        <v>7</v>
      </c>
      <c r="H8" s="1" t="s">
        <v>17</v>
      </c>
      <c r="I8" s="5">
        <v>5</v>
      </c>
    </row>
    <row r="9" spans="1:18" x14ac:dyDescent="0.25">
      <c r="A9" s="2" t="s">
        <v>26</v>
      </c>
      <c r="B9" s="6">
        <f>SUM(B3:B8)</f>
        <v>100</v>
      </c>
      <c r="C9" s="6">
        <f>SUM(C3:C8)</f>
        <v>0</v>
      </c>
      <c r="E9" s="13">
        <f t="shared" si="0"/>
        <v>41</v>
      </c>
      <c r="F9" s="5">
        <f t="shared" si="1"/>
        <v>6</v>
      </c>
    </row>
    <row r="10" spans="1:18" x14ac:dyDescent="0.25">
      <c r="E10" s="13">
        <f t="shared" si="0"/>
        <v>42</v>
      </c>
      <c r="F10" s="5">
        <f t="shared" si="1"/>
        <v>5</v>
      </c>
      <c r="N10" s="6" t="s">
        <v>40</v>
      </c>
      <c r="O10" s="6" t="s">
        <v>36</v>
      </c>
      <c r="P10" s="6" t="s">
        <v>37</v>
      </c>
      <c r="Q10" s="6" t="s">
        <v>38</v>
      </c>
      <c r="R10" s="6" t="s">
        <v>39</v>
      </c>
    </row>
    <row r="11" spans="1:18" x14ac:dyDescent="0.25">
      <c r="A11" s="3" t="s">
        <v>27</v>
      </c>
      <c r="B11" s="3">
        <v>67</v>
      </c>
      <c r="E11" s="13">
        <f t="shared" si="0"/>
        <v>43</v>
      </c>
      <c r="F11" s="5">
        <f t="shared" si="1"/>
        <v>4</v>
      </c>
      <c r="N11" s="5">
        <v>7</v>
      </c>
      <c r="O11" s="5">
        <v>6</v>
      </c>
      <c r="P11" s="5">
        <v>6</v>
      </c>
      <c r="Q11" s="5">
        <v>6</v>
      </c>
      <c r="R11" s="5">
        <v>6</v>
      </c>
    </row>
    <row r="12" spans="1:18" x14ac:dyDescent="0.25">
      <c r="E12" s="13">
        <f t="shared" si="0"/>
        <v>44</v>
      </c>
      <c r="F12" s="5">
        <f t="shared" si="1"/>
        <v>3</v>
      </c>
      <c r="N12" s="5">
        <v>8</v>
      </c>
      <c r="O12" s="5">
        <v>7.5</v>
      </c>
      <c r="P12" s="5">
        <v>6.5</v>
      </c>
      <c r="Q12" s="5">
        <v>6.5</v>
      </c>
      <c r="R12" s="5">
        <v>6.5</v>
      </c>
    </row>
    <row r="13" spans="1:18" x14ac:dyDescent="0.25">
      <c r="E13" s="13">
        <f t="shared" si="0"/>
        <v>45</v>
      </c>
      <c r="F13" s="5">
        <f t="shared" si="1"/>
        <v>2</v>
      </c>
      <c r="N13" s="5">
        <v>9</v>
      </c>
      <c r="O13" s="5">
        <v>8</v>
      </c>
      <c r="P13" s="5">
        <v>7</v>
      </c>
      <c r="Q13" s="5">
        <v>7</v>
      </c>
      <c r="R13" s="5">
        <v>7</v>
      </c>
    </row>
    <row r="14" spans="1:18" x14ac:dyDescent="0.25">
      <c r="E14" s="13">
        <f t="shared" si="0"/>
        <v>46</v>
      </c>
      <c r="F14" s="5">
        <f t="shared" si="1"/>
        <v>1</v>
      </c>
    </row>
    <row r="15" spans="1:18" x14ac:dyDescent="0.25">
      <c r="E15" s="13" t="s">
        <v>9</v>
      </c>
      <c r="F15" s="5">
        <v>0</v>
      </c>
    </row>
    <row r="19" spans="1:2" x14ac:dyDescent="0.25">
      <c r="A19" s="2" t="s">
        <v>48</v>
      </c>
      <c r="B19" s="6" t="s">
        <v>49</v>
      </c>
    </row>
    <row r="20" spans="1:2" x14ac:dyDescent="0.25">
      <c r="A20" s="1" t="s">
        <v>50</v>
      </c>
      <c r="B20" s="5">
        <v>1040</v>
      </c>
    </row>
    <row r="21" spans="1:2" x14ac:dyDescent="0.25">
      <c r="A21" s="1" t="s">
        <v>51</v>
      </c>
      <c r="B21" s="5">
        <v>1040</v>
      </c>
    </row>
    <row r="22" spans="1:2" x14ac:dyDescent="0.25">
      <c r="A22" s="1" t="s">
        <v>52</v>
      </c>
      <c r="B22" s="5">
        <v>150</v>
      </c>
    </row>
    <row r="23" spans="1:2" x14ac:dyDescent="0.25">
      <c r="A23" s="1"/>
      <c r="B23" s="5"/>
    </row>
    <row r="24" spans="1:2" x14ac:dyDescent="0.25">
      <c r="A24" s="2" t="s">
        <v>53</v>
      </c>
      <c r="B24" s="5">
        <v>200</v>
      </c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I10" sqref="I10"/>
    </sheetView>
  </sheetViews>
  <sheetFormatPr defaultRowHeight="14.4" x14ac:dyDescent="0.3"/>
  <cols>
    <col min="1" max="1" width="16.88671875" bestFit="1" customWidth="1"/>
    <col min="2" max="2" width="11.44140625" customWidth="1"/>
    <col min="3" max="3" width="15.44140625" bestFit="1" customWidth="1"/>
    <col min="6" max="6" width="19.88671875" bestFit="1" customWidth="1"/>
    <col min="8" max="8" width="14.44140625" customWidth="1"/>
    <col min="9" max="9" width="16.44140625" customWidth="1"/>
    <col min="10" max="10" width="11.33203125" bestFit="1" customWidth="1"/>
    <col min="12" max="12" width="20.6640625" customWidth="1"/>
    <col min="15" max="15" width="23.33203125" customWidth="1"/>
  </cols>
  <sheetData>
    <row r="1" spans="1:16" ht="41.25" customHeight="1" x14ac:dyDescent="0.25">
      <c r="A1" s="18" t="s">
        <v>55</v>
      </c>
      <c r="B1" s="18"/>
      <c r="C1" s="18"/>
    </row>
    <row r="2" spans="1:16" ht="15" x14ac:dyDescent="0.25">
      <c r="A2" s="12" t="s">
        <v>1</v>
      </c>
      <c r="B2" s="6" t="s">
        <v>2</v>
      </c>
      <c r="C2" s="6" t="s">
        <v>3</v>
      </c>
    </row>
    <row r="3" spans="1:16" ht="31.5" customHeight="1" x14ac:dyDescent="0.25">
      <c r="A3" s="13" t="s">
        <v>4</v>
      </c>
      <c r="B3" s="5">
        <v>30</v>
      </c>
      <c r="C3" s="5"/>
      <c r="E3" s="2" t="s">
        <v>4</v>
      </c>
      <c r="F3" s="6" t="s">
        <v>6</v>
      </c>
      <c r="H3" s="9" t="s">
        <v>65</v>
      </c>
      <c r="I3" s="9" t="s">
        <v>68</v>
      </c>
      <c r="J3" s="6" t="s">
        <v>6</v>
      </c>
      <c r="L3" s="6" t="s">
        <v>10</v>
      </c>
      <c r="M3" s="6" t="s">
        <v>6</v>
      </c>
      <c r="O3" s="9" t="s">
        <v>75</v>
      </c>
      <c r="P3" s="6" t="s">
        <v>6</v>
      </c>
    </row>
    <row r="4" spans="1:16" ht="15" x14ac:dyDescent="0.25">
      <c r="A4" s="13" t="s">
        <v>10</v>
      </c>
      <c r="B4" s="5">
        <v>20</v>
      </c>
      <c r="C4" s="5"/>
      <c r="E4" s="1" t="s">
        <v>58</v>
      </c>
      <c r="F4" s="5">
        <v>25</v>
      </c>
      <c r="H4" s="5" t="s">
        <v>66</v>
      </c>
      <c r="I4" s="5" t="s">
        <v>69</v>
      </c>
      <c r="J4" s="5" t="s">
        <v>67</v>
      </c>
      <c r="L4" s="5" t="s">
        <v>54</v>
      </c>
      <c r="M4" s="5">
        <v>20</v>
      </c>
      <c r="O4" s="5">
        <v>8</v>
      </c>
      <c r="P4" s="5">
        <v>15</v>
      </c>
    </row>
    <row r="5" spans="1:16" ht="15" x14ac:dyDescent="0.25">
      <c r="A5" s="13" t="s">
        <v>18</v>
      </c>
      <c r="B5" s="5">
        <v>15</v>
      </c>
      <c r="C5" s="5"/>
      <c r="E5" s="1" t="s">
        <v>59</v>
      </c>
      <c r="F5" s="5">
        <v>30</v>
      </c>
      <c r="H5" s="5" t="s">
        <v>62</v>
      </c>
      <c r="I5" s="5" t="s">
        <v>71</v>
      </c>
      <c r="J5" s="5">
        <v>0</v>
      </c>
      <c r="L5" s="5" t="s">
        <v>73</v>
      </c>
      <c r="M5" s="5">
        <v>15</v>
      </c>
      <c r="O5" s="5">
        <v>5</v>
      </c>
      <c r="P5" s="5">
        <v>10</v>
      </c>
    </row>
    <row r="6" spans="1:16" ht="47.25" customHeight="1" x14ac:dyDescent="0.25">
      <c r="A6" s="13" t="s">
        <v>23</v>
      </c>
      <c r="B6" s="5">
        <v>20</v>
      </c>
      <c r="C6" s="5"/>
      <c r="E6" s="1" t="s">
        <v>60</v>
      </c>
      <c r="F6" s="5">
        <v>25</v>
      </c>
      <c r="H6" s="5" t="s">
        <v>63</v>
      </c>
      <c r="I6" s="5" t="s">
        <v>70</v>
      </c>
      <c r="J6" s="5">
        <v>10</v>
      </c>
      <c r="L6" s="10" t="s">
        <v>74</v>
      </c>
      <c r="M6" s="5">
        <v>10</v>
      </c>
      <c r="O6" s="5">
        <v>3</v>
      </c>
      <c r="P6" s="5">
        <v>5</v>
      </c>
    </row>
    <row r="7" spans="1:16" ht="30" x14ac:dyDescent="0.25">
      <c r="A7" s="14" t="s">
        <v>79</v>
      </c>
      <c r="B7" s="5">
        <v>5</v>
      </c>
      <c r="C7" s="5"/>
      <c r="E7" s="1" t="s">
        <v>61</v>
      </c>
      <c r="F7" s="5">
        <v>15</v>
      </c>
      <c r="H7" s="5" t="s">
        <v>64</v>
      </c>
      <c r="I7" s="5" t="s">
        <v>72</v>
      </c>
      <c r="J7" s="5">
        <v>20</v>
      </c>
      <c r="O7" s="5" t="s">
        <v>76</v>
      </c>
      <c r="P7" s="5">
        <v>0</v>
      </c>
    </row>
    <row r="8" spans="1:16" ht="15" x14ac:dyDescent="0.25">
      <c r="A8" s="12" t="s">
        <v>26</v>
      </c>
      <c r="B8" s="6">
        <f>SUM(B3:B7)</f>
        <v>90</v>
      </c>
      <c r="C8" s="6">
        <f>SUM(C3:C7)</f>
        <v>0</v>
      </c>
    </row>
    <row r="9" spans="1:16" ht="15" x14ac:dyDescent="0.25">
      <c r="E9" s="15" t="s">
        <v>98</v>
      </c>
    </row>
    <row r="10" spans="1:16" ht="15" x14ac:dyDescent="0.25">
      <c r="F10" s="7" t="s">
        <v>77</v>
      </c>
    </row>
    <row r="11" spans="1:16" ht="15" x14ac:dyDescent="0.25">
      <c r="A11" s="2" t="s">
        <v>41</v>
      </c>
      <c r="B11" s="2" t="s">
        <v>43</v>
      </c>
      <c r="F11" s="4" t="s">
        <v>78</v>
      </c>
    </row>
    <row r="12" spans="1:16" ht="15" x14ac:dyDescent="0.25">
      <c r="A12" s="1" t="s">
        <v>42</v>
      </c>
      <c r="B12" s="1">
        <v>3755</v>
      </c>
      <c r="F12" s="4" t="s">
        <v>56</v>
      </c>
      <c r="G12" t="s">
        <v>57</v>
      </c>
    </row>
    <row r="13" spans="1:16" ht="15" x14ac:dyDescent="0.25">
      <c r="A13" s="1" t="s">
        <v>44</v>
      </c>
      <c r="B13" s="1">
        <v>1875</v>
      </c>
      <c r="F13" s="4" t="s">
        <v>80</v>
      </c>
    </row>
    <row r="14" spans="1:16" ht="15" x14ac:dyDescent="0.25">
      <c r="A14" s="1" t="s">
        <v>45</v>
      </c>
      <c r="B14" s="1">
        <v>940</v>
      </c>
    </row>
    <row r="15" spans="1:16" ht="15" x14ac:dyDescent="0.25">
      <c r="A15" s="1"/>
      <c r="B15" s="1"/>
    </row>
    <row r="16" spans="1:16" ht="15" x14ac:dyDescent="0.25">
      <c r="A16" s="1" t="s">
        <v>46</v>
      </c>
      <c r="B16" s="1" t="s">
        <v>47</v>
      </c>
    </row>
  </sheetData>
  <mergeCells count="1">
    <mergeCell ref="A1:C1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D11" sqref="B11:D16"/>
    </sheetView>
  </sheetViews>
  <sheetFormatPr defaultRowHeight="14.4" x14ac:dyDescent="0.3"/>
  <cols>
    <col min="1" max="1" width="24.33203125" customWidth="1"/>
    <col min="2" max="2" width="10.6640625" bestFit="1" customWidth="1"/>
    <col min="3" max="3" width="15.44140625" bestFit="1" customWidth="1"/>
    <col min="6" max="6" width="9.109375" customWidth="1"/>
    <col min="8" max="8" width="17.5546875" bestFit="1" customWidth="1"/>
    <col min="11" max="11" width="17.6640625" customWidth="1"/>
    <col min="12" max="12" width="17.5546875" bestFit="1" customWidth="1"/>
    <col min="15" max="15" width="17.109375" customWidth="1"/>
  </cols>
  <sheetData>
    <row r="1" spans="1:12" ht="15" x14ac:dyDescent="0.25">
      <c r="A1" s="19" t="s">
        <v>92</v>
      </c>
      <c r="B1" s="19"/>
      <c r="C1" s="19"/>
    </row>
    <row r="2" spans="1:12" ht="15" x14ac:dyDescent="0.25">
      <c r="A2" s="2" t="s">
        <v>1</v>
      </c>
      <c r="B2" s="6" t="s">
        <v>2</v>
      </c>
      <c r="C2" s="6" t="s">
        <v>3</v>
      </c>
    </row>
    <row r="3" spans="1:12" ht="50.25" customHeight="1" x14ac:dyDescent="0.25">
      <c r="A3" s="1" t="s">
        <v>4</v>
      </c>
      <c r="B3" s="5">
        <v>30</v>
      </c>
      <c r="C3" s="5"/>
      <c r="E3" s="6" t="s">
        <v>4</v>
      </c>
      <c r="F3" s="6" t="s">
        <v>6</v>
      </c>
      <c r="H3" s="2" t="s">
        <v>10</v>
      </c>
      <c r="I3" s="2" t="s">
        <v>6</v>
      </c>
      <c r="K3" s="8" t="s">
        <v>75</v>
      </c>
      <c r="L3" s="2" t="s">
        <v>6</v>
      </c>
    </row>
    <row r="4" spans="1:12" ht="15" x14ac:dyDescent="0.25">
      <c r="A4" s="1" t="s">
        <v>10</v>
      </c>
      <c r="B4" s="5">
        <v>70</v>
      </c>
      <c r="C4" s="5"/>
      <c r="E4" s="5" t="s">
        <v>90</v>
      </c>
      <c r="F4" s="5">
        <v>30</v>
      </c>
      <c r="H4" s="1" t="s">
        <v>87</v>
      </c>
      <c r="I4" s="1">
        <v>70</v>
      </c>
      <c r="K4" s="1">
        <v>10</v>
      </c>
      <c r="L4" s="1">
        <v>50</v>
      </c>
    </row>
    <row r="5" spans="1:12" ht="15" x14ac:dyDescent="0.25">
      <c r="A5" s="1" t="s">
        <v>18</v>
      </c>
      <c r="B5" s="5">
        <v>50</v>
      </c>
      <c r="C5" s="5"/>
      <c r="E5" s="5" t="s">
        <v>61</v>
      </c>
      <c r="F5" s="5">
        <v>20</v>
      </c>
      <c r="H5" s="1" t="s">
        <v>73</v>
      </c>
      <c r="I5" s="1">
        <v>50</v>
      </c>
      <c r="K5" s="1">
        <v>8</v>
      </c>
      <c r="L5" s="1">
        <v>40</v>
      </c>
    </row>
    <row r="6" spans="1:12" ht="15" x14ac:dyDescent="0.25">
      <c r="A6" s="1" t="s">
        <v>79</v>
      </c>
      <c r="B6" s="5">
        <v>20</v>
      </c>
      <c r="C6" s="5"/>
      <c r="E6" s="5" t="s">
        <v>81</v>
      </c>
      <c r="F6" s="5">
        <v>10</v>
      </c>
      <c r="H6" s="1" t="s">
        <v>88</v>
      </c>
      <c r="I6" s="1">
        <v>40</v>
      </c>
      <c r="K6" s="1">
        <v>6</v>
      </c>
      <c r="L6" s="1">
        <v>30</v>
      </c>
    </row>
    <row r="7" spans="1:12" ht="15" x14ac:dyDescent="0.25">
      <c r="A7" s="1" t="s">
        <v>91</v>
      </c>
      <c r="B7" s="5"/>
      <c r="C7" s="5"/>
      <c r="E7" s="5" t="s">
        <v>82</v>
      </c>
      <c r="F7" s="5">
        <v>5</v>
      </c>
      <c r="K7" s="1">
        <v>4</v>
      </c>
      <c r="L7" s="1">
        <v>20</v>
      </c>
    </row>
    <row r="8" spans="1:12" ht="15" x14ac:dyDescent="0.25">
      <c r="A8" s="2" t="s">
        <v>26</v>
      </c>
      <c r="B8" s="6">
        <f>SUM(B3:B6)</f>
        <v>170</v>
      </c>
      <c r="C8" s="6">
        <f>SUM(C3:C6)</f>
        <v>0</v>
      </c>
      <c r="K8" s="1">
        <v>2</v>
      </c>
      <c r="L8" s="1">
        <v>10</v>
      </c>
    </row>
    <row r="9" spans="1:12" ht="15" x14ac:dyDescent="0.25">
      <c r="E9" s="11" t="s">
        <v>98</v>
      </c>
    </row>
    <row r="10" spans="1:12" ht="15" x14ac:dyDescent="0.25">
      <c r="F10" s="20" t="s">
        <v>94</v>
      </c>
      <c r="G10" s="20"/>
      <c r="H10" s="20"/>
    </row>
    <row r="11" spans="1:12" ht="15" x14ac:dyDescent="0.25">
      <c r="A11" s="6" t="s">
        <v>41</v>
      </c>
      <c r="B11" s="6" t="s">
        <v>93</v>
      </c>
      <c r="F11" t="s">
        <v>83</v>
      </c>
    </row>
    <row r="12" spans="1:12" ht="15" x14ac:dyDescent="0.25">
      <c r="A12" s="5" t="s">
        <v>97</v>
      </c>
      <c r="B12" s="5">
        <v>530</v>
      </c>
    </row>
    <row r="13" spans="1:12" ht="15" x14ac:dyDescent="0.25">
      <c r="A13" s="5" t="s">
        <v>96</v>
      </c>
      <c r="B13" s="5">
        <v>3085</v>
      </c>
      <c r="F13" t="s">
        <v>84</v>
      </c>
    </row>
    <row r="14" spans="1:12" ht="15" x14ac:dyDescent="0.25">
      <c r="F14" t="s">
        <v>85</v>
      </c>
    </row>
    <row r="15" spans="1:12" ht="15" x14ac:dyDescent="0.25">
      <c r="F15" t="s">
        <v>86</v>
      </c>
    </row>
    <row r="16" spans="1:12" ht="15" x14ac:dyDescent="0.25">
      <c r="F16" t="s">
        <v>89</v>
      </c>
    </row>
    <row r="17" spans="6:6" ht="15" x14ac:dyDescent="0.25">
      <c r="F17" t="s">
        <v>95</v>
      </c>
    </row>
  </sheetData>
  <mergeCells count="2">
    <mergeCell ref="A1:C1"/>
    <mergeCell ref="F10:H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Canada</vt:lpstr>
      <vt:lpstr>Australia</vt:lpstr>
      <vt:lpstr>New Zealand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2018-07-24T03:45:43Z</dcterms:modified>
</cp:coreProperties>
</file>